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86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<sst xmlns="http://schemas.openxmlformats.org/spreadsheetml/2006/main" count="70" uniqueCount="35">
  <si>
    <t>05-1-17/451</t>
  </si>
  <si>
    <t xml:space="preserve"> </t>
  </si>
  <si>
    <t xml:space="preserve">INFORMAŢIA </t>
  </si>
  <si>
    <t>privind depozitele a Bancii de Economii S.A.</t>
  </si>
  <si>
    <t>la situaţia 30 aprilie 2015</t>
  </si>
  <si>
    <t>Tipul de depozit</t>
  </si>
  <si>
    <t>Portofoliul de depozite, mii lei,</t>
  </si>
  <si>
    <t>Rata medie a dobânzii aferentă soldurilor</t>
  </si>
  <si>
    <t>sold la sfârşitul</t>
  </si>
  <si>
    <t>depozitelor *** %, la sfârşitul</t>
  </si>
  <si>
    <t>lunii gestionare</t>
  </si>
  <si>
    <t>lunii precedente</t>
  </si>
  <si>
    <t>anului precedent</t>
  </si>
  <si>
    <t>anului</t>
  </si>
  <si>
    <t>celei gestionare</t>
  </si>
  <si>
    <t>celui gestionar</t>
  </si>
  <si>
    <t>precedent celui</t>
  </si>
  <si>
    <t>gestionar</t>
  </si>
  <si>
    <t>accep-</t>
  </si>
  <si>
    <t>tate în MDL</t>
  </si>
  <si>
    <t>tate în valută străină**</t>
  </si>
  <si>
    <t>tate în valută străină</t>
  </si>
  <si>
    <t xml:space="preserve">Depozite la vedere fără dobândă: </t>
  </si>
  <si>
    <t>depozitele persoanelor fizice</t>
  </si>
  <si>
    <t>depozitele persoanelor juridice*, dintre care:</t>
  </si>
  <si>
    <t>- depozitele băncilor</t>
  </si>
  <si>
    <t>Depozite la vedere cu dobândă:</t>
  </si>
  <si>
    <t xml:space="preserve">Depozite la termen fără dobândă: </t>
  </si>
  <si>
    <t xml:space="preserve">Depozite la termen cu dobândă: </t>
  </si>
  <si>
    <t>Total depozite:</t>
  </si>
  <si>
    <t>Grigorii OLARU</t>
  </si>
  <si>
    <t>Administrator special</t>
  </si>
  <si>
    <t>L.Ş.</t>
  </si>
  <si>
    <r>
      <t>Data perfectării</t>
    </r>
    <r>
      <rPr>
        <sz val="12"/>
        <color indexed="8"/>
        <rFont val="Cambria"/>
        <family val="1"/>
      </rPr>
      <t xml:space="preserve"> 13 mai 2015</t>
    </r>
  </si>
  <si>
    <t>Ex. D. Chicu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</si>
</sst>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i/>
      <sz val="12"/>
      <color indexed="8"/>
      <name val="Cambria"/>
      <family val="1"/>
    </font>
    <font>
      <i/>
      <sz val="12"/>
      <name val="Cambria"/>
      <family val="1"/>
    </font>
    <font>
      <i/>
      <sz val="12"/>
      <color indexed="8"/>
      <name val="Cambria"/>
      <family val="1"/>
    </font>
    <font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i/>
      <sz val="12"/>
      <color theme="1"/>
      <name val="Cambria"/>
      <family val="1"/>
    </font>
    <font>
      <i/>
      <sz val="12"/>
      <color theme="1"/>
      <name val="Cambria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vertical="top" wrapText="1"/>
    </xf>
    <xf numFmtId="3" fontId="40" fillId="0" borderId="14" xfId="0" applyNumberFormat="1" applyFont="1" applyBorder="1" applyAlignment="1">
      <alignment vertical="top" wrapText="1"/>
    </xf>
    <xf numFmtId="3" fontId="40" fillId="0" borderId="15" xfId="0" applyNumberFormat="1" applyFont="1" applyBorder="1" applyAlignment="1">
      <alignment vertical="top" wrapText="1"/>
    </xf>
    <xf numFmtId="4" fontId="42" fillId="0" borderId="14" xfId="0" applyNumberFormat="1" applyFont="1" applyBorder="1" applyAlignment="1">
      <alignment vertical="top" wrapText="1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0" fontId="41" fillId="0" borderId="14" xfId="0" applyFont="1" applyBorder="1" applyAlignment="1">
      <alignment vertical="top" wrapText="1"/>
    </xf>
    <xf numFmtId="3" fontId="6" fillId="33" borderId="14" xfId="0" applyNumberFormat="1" applyFont="1" applyFill="1" applyBorder="1" applyAlignment="1">
      <alignment/>
    </xf>
    <xf numFmtId="3" fontId="43" fillId="33" borderId="15" xfId="0" applyNumberFormat="1" applyFont="1" applyFill="1" applyBorder="1" applyAlignment="1">
      <alignment vertical="top" wrapText="1"/>
    </xf>
    <xf numFmtId="3" fontId="43" fillId="33" borderId="14" xfId="0" applyNumberFormat="1" applyFont="1" applyFill="1" applyBorder="1" applyAlignment="1">
      <alignment vertical="top" wrapText="1"/>
    </xf>
    <xf numFmtId="4" fontId="43" fillId="33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3" fontId="41" fillId="33" borderId="16" xfId="0" applyNumberFormat="1" applyFont="1" applyFill="1" applyBorder="1" applyAlignment="1">
      <alignment/>
    </xf>
    <xf numFmtId="3" fontId="41" fillId="33" borderId="14" xfId="0" applyNumberFormat="1" applyFont="1" applyFill="1" applyBorder="1" applyAlignment="1">
      <alignment/>
    </xf>
    <xf numFmtId="3" fontId="41" fillId="33" borderId="15" xfId="0" applyNumberFormat="1" applyFont="1" applyFill="1" applyBorder="1" applyAlignment="1">
      <alignment/>
    </xf>
    <xf numFmtId="3" fontId="42" fillId="33" borderId="15" xfId="0" applyNumberFormat="1" applyFont="1" applyFill="1" applyBorder="1" applyAlignment="1">
      <alignment vertical="top" wrapText="1"/>
    </xf>
    <xf numFmtId="3" fontId="42" fillId="33" borderId="14" xfId="0" applyNumberFormat="1" applyFont="1" applyFill="1" applyBorder="1" applyAlignment="1">
      <alignment vertical="top" wrapText="1"/>
    </xf>
    <xf numFmtId="4" fontId="42" fillId="33" borderId="14" xfId="0" applyNumberFormat="1" applyFont="1" applyFill="1" applyBorder="1" applyAlignment="1">
      <alignment vertical="top" wrapText="1"/>
    </xf>
    <xf numFmtId="3" fontId="0" fillId="33" borderId="14" xfId="0" applyNumberFormat="1" applyFill="1" applyBorder="1" applyAlignment="1">
      <alignment/>
    </xf>
    <xf numFmtId="3" fontId="41" fillId="33" borderId="17" xfId="0" applyNumberFormat="1" applyFont="1" applyFill="1" applyBorder="1" applyAlignment="1">
      <alignment/>
    </xf>
    <xf numFmtId="3" fontId="44" fillId="33" borderId="14" xfId="0" applyNumberFormat="1" applyFont="1" applyFill="1" applyBorder="1" applyAlignment="1">
      <alignment/>
    </xf>
    <xf numFmtId="3" fontId="43" fillId="33" borderId="0" xfId="0" applyNumberFormat="1" applyFont="1" applyFill="1" applyAlignment="1">
      <alignment/>
    </xf>
    <xf numFmtId="4" fontId="41" fillId="33" borderId="14" xfId="0" applyNumberFormat="1" applyFont="1" applyFill="1" applyBorder="1" applyAlignment="1">
      <alignment vertical="top" wrapText="1"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22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justify" vertical="top" wrapText="1"/>
    </xf>
    <xf numFmtId="0" fontId="41" fillId="0" borderId="0" xfId="0" applyFont="1" applyAlignment="1">
      <alignment horizontal="justify" vertical="top" wrapText="1"/>
    </xf>
    <xf numFmtId="0" fontId="41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60" zoomScaleNormal="60" zoomScalePageLayoutView="0" workbookViewId="0" topLeftCell="A4">
      <selection activeCell="O32" sqref="O32"/>
    </sheetView>
  </sheetViews>
  <sheetFormatPr defaultColWidth="9.140625" defaultRowHeight="15"/>
  <cols>
    <col min="1" max="1" width="49.140625" style="0" customWidth="1"/>
    <col min="2" max="6" width="16.421875" style="0" customWidth="1"/>
    <col min="7" max="7" width="18.57421875" style="0" customWidth="1"/>
    <col min="8" max="8" width="20.421875" style="0" customWidth="1"/>
    <col min="9" max="13" width="12.7109375" style="0" customWidth="1"/>
  </cols>
  <sheetData>
    <row r="1" spans="1:13" ht="15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.75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.75" customHeight="1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5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5.75">
      <c r="A9" s="1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41" t="s">
        <v>5</v>
      </c>
      <c r="B11" s="44" t="s">
        <v>6</v>
      </c>
      <c r="C11" s="45"/>
      <c r="D11" s="45"/>
      <c r="E11" s="45"/>
      <c r="F11" s="45"/>
      <c r="G11" s="46"/>
      <c r="H11" s="44" t="s">
        <v>7</v>
      </c>
      <c r="I11" s="45"/>
      <c r="J11" s="45"/>
      <c r="K11" s="45"/>
      <c r="L11" s="45"/>
      <c r="M11" s="46"/>
    </row>
    <row r="12" spans="1:13" ht="15.75">
      <c r="A12" s="42"/>
      <c r="B12" s="37" t="s">
        <v>8</v>
      </c>
      <c r="C12" s="47"/>
      <c r="D12" s="47"/>
      <c r="E12" s="47"/>
      <c r="F12" s="47"/>
      <c r="G12" s="39"/>
      <c r="H12" s="37" t="s">
        <v>9</v>
      </c>
      <c r="I12" s="47"/>
      <c r="J12" s="47"/>
      <c r="K12" s="47"/>
      <c r="L12" s="47"/>
      <c r="M12" s="39"/>
    </row>
    <row r="13" spans="1:13" ht="15.75">
      <c r="A13" s="42"/>
      <c r="B13" s="48" t="s">
        <v>10</v>
      </c>
      <c r="C13" s="38"/>
      <c r="D13" s="36" t="s">
        <v>11</v>
      </c>
      <c r="E13" s="36"/>
      <c r="F13" s="48" t="s">
        <v>12</v>
      </c>
      <c r="G13" s="38"/>
      <c r="H13" s="44" t="s">
        <v>10</v>
      </c>
      <c r="I13" s="46"/>
      <c r="J13" s="44" t="s">
        <v>11</v>
      </c>
      <c r="K13" s="46"/>
      <c r="L13" s="44" t="s">
        <v>13</v>
      </c>
      <c r="M13" s="46"/>
    </row>
    <row r="14" spans="1:13" ht="15.75">
      <c r="A14" s="42"/>
      <c r="B14" s="48"/>
      <c r="C14" s="38"/>
      <c r="D14" s="36" t="s">
        <v>14</v>
      </c>
      <c r="E14" s="36"/>
      <c r="F14" s="48" t="s">
        <v>15</v>
      </c>
      <c r="G14" s="38"/>
      <c r="H14" s="48"/>
      <c r="I14" s="38"/>
      <c r="J14" s="48" t="s">
        <v>14</v>
      </c>
      <c r="K14" s="38"/>
      <c r="L14" s="48" t="s">
        <v>16</v>
      </c>
      <c r="M14" s="38"/>
    </row>
    <row r="15" spans="1:13" ht="15.75">
      <c r="A15" s="42"/>
      <c r="B15" s="37"/>
      <c r="C15" s="39"/>
      <c r="D15" s="36"/>
      <c r="E15" s="36"/>
      <c r="F15" s="37"/>
      <c r="G15" s="38"/>
      <c r="H15" s="37"/>
      <c r="I15" s="39"/>
      <c r="J15" s="37"/>
      <c r="K15" s="39"/>
      <c r="L15" s="37" t="s">
        <v>17</v>
      </c>
      <c r="M15" s="39"/>
    </row>
    <row r="16" spans="1:13" ht="15.75">
      <c r="A16" s="42"/>
      <c r="B16" s="3" t="s">
        <v>18</v>
      </c>
      <c r="C16" s="3" t="s">
        <v>18</v>
      </c>
      <c r="D16" s="3" t="s">
        <v>18</v>
      </c>
      <c r="E16" s="3" t="s">
        <v>18</v>
      </c>
      <c r="F16" s="4" t="s">
        <v>18</v>
      </c>
      <c r="G16" s="3" t="s">
        <v>18</v>
      </c>
      <c r="H16" s="5" t="s">
        <v>18</v>
      </c>
      <c r="I16" s="3" t="s">
        <v>18</v>
      </c>
      <c r="J16" s="3" t="s">
        <v>18</v>
      </c>
      <c r="K16" s="3" t="s">
        <v>18</v>
      </c>
      <c r="L16" s="3" t="s">
        <v>18</v>
      </c>
      <c r="M16" s="3" t="s">
        <v>18</v>
      </c>
    </row>
    <row r="17" spans="1:13" ht="47.25">
      <c r="A17" s="43"/>
      <c r="B17" s="6" t="s">
        <v>19</v>
      </c>
      <c r="C17" s="6" t="s">
        <v>20</v>
      </c>
      <c r="D17" s="6" t="s">
        <v>19</v>
      </c>
      <c r="E17" s="6" t="s">
        <v>20</v>
      </c>
      <c r="F17" s="7" t="s">
        <v>19</v>
      </c>
      <c r="G17" s="6" t="s">
        <v>20</v>
      </c>
      <c r="H17" s="5" t="s">
        <v>19</v>
      </c>
      <c r="I17" s="6" t="s">
        <v>21</v>
      </c>
      <c r="J17" s="6" t="s">
        <v>19</v>
      </c>
      <c r="K17" s="6" t="s">
        <v>21</v>
      </c>
      <c r="L17" s="6" t="s">
        <v>19</v>
      </c>
      <c r="M17" s="6" t="s">
        <v>21</v>
      </c>
    </row>
    <row r="18" spans="1:16" s="12" customFormat="1" ht="22.5" customHeight="1">
      <c r="A18" s="8" t="s">
        <v>22</v>
      </c>
      <c r="B18" s="9">
        <f>B19+B20</f>
        <v>551981.6</v>
      </c>
      <c r="C18" s="9">
        <f>C19+C20</f>
        <v>297021.8</v>
      </c>
      <c r="D18" s="9">
        <f>D19+D20</f>
        <v>692542.9</v>
      </c>
      <c r="E18" s="9">
        <f>E19+E20</f>
        <v>302352</v>
      </c>
      <c r="F18" s="10">
        <v>749596</v>
      </c>
      <c r="G18" s="9">
        <v>279568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O18" s="13"/>
      <c r="P18" s="13"/>
    </row>
    <row r="19" spans="1:16" s="19" customFormat="1" ht="22.5" customHeight="1">
      <c r="A19" s="14" t="s">
        <v>23</v>
      </c>
      <c r="B19" s="15">
        <v>299690.6</v>
      </c>
      <c r="C19" s="15">
        <v>120259.8</v>
      </c>
      <c r="D19" s="15">
        <v>307275.9</v>
      </c>
      <c r="E19" s="15">
        <v>121877</v>
      </c>
      <c r="F19" s="16">
        <v>342056</v>
      </c>
      <c r="G19" s="17">
        <v>124346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O19" s="13"/>
      <c r="P19" s="13"/>
    </row>
    <row r="20" spans="1:16" s="19" customFormat="1" ht="22.5" customHeight="1">
      <c r="A20" s="14" t="s">
        <v>24</v>
      </c>
      <c r="B20" s="20">
        <v>252291</v>
      </c>
      <c r="C20" s="21">
        <v>176762</v>
      </c>
      <c r="D20" s="20">
        <v>385267</v>
      </c>
      <c r="E20" s="21">
        <v>180475</v>
      </c>
      <c r="F20" s="16">
        <v>407540</v>
      </c>
      <c r="G20" s="17">
        <v>155222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O20" s="13"/>
      <c r="P20" s="13"/>
    </row>
    <row r="21" spans="1:16" ht="22.5" customHeight="1">
      <c r="A21" s="14" t="s">
        <v>25</v>
      </c>
      <c r="B21" s="22"/>
      <c r="C21" s="21">
        <v>110627.9</v>
      </c>
      <c r="D21" s="22"/>
      <c r="E21" s="21">
        <v>105183.6</v>
      </c>
      <c r="F21" s="23">
        <v>0</v>
      </c>
      <c r="G21" s="24">
        <v>90368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O21" s="13"/>
      <c r="P21" s="13"/>
    </row>
    <row r="22" spans="1:16" ht="22.5" customHeight="1">
      <c r="A22" s="8" t="s">
        <v>26</v>
      </c>
      <c r="B22" s="24">
        <f>B23+B24</f>
        <v>745944.5</v>
      </c>
      <c r="C22" s="24">
        <f>C23+C24</f>
        <v>546686</v>
      </c>
      <c r="D22" s="24">
        <f>D23+D24</f>
        <v>805994</v>
      </c>
      <c r="E22" s="24">
        <f>E23+E24</f>
        <v>557909.2</v>
      </c>
      <c r="F22" s="23">
        <v>1034974</v>
      </c>
      <c r="G22" s="24">
        <v>797122</v>
      </c>
      <c r="H22" s="25">
        <f aca="true" t="shared" si="0" ref="H22:M22">(B23*H23+B24*H24)/B22</f>
        <v>3.369837534830004</v>
      </c>
      <c r="I22" s="25">
        <f t="shared" si="0"/>
        <v>0.2919518699948416</v>
      </c>
      <c r="J22" s="25">
        <f t="shared" si="0"/>
        <v>3.275216791440135</v>
      </c>
      <c r="K22" s="25">
        <f t="shared" si="0"/>
        <v>0.29240327996025156</v>
      </c>
      <c r="L22" s="25">
        <f t="shared" si="0"/>
        <v>3.257090168448676</v>
      </c>
      <c r="M22" s="25">
        <f t="shared" si="0"/>
        <v>0.22094174034006267</v>
      </c>
      <c r="O22" s="13"/>
      <c r="P22" s="13"/>
    </row>
    <row r="23" spans="1:16" s="19" customFormat="1" ht="22.5" customHeight="1">
      <c r="A23" s="14" t="s">
        <v>23</v>
      </c>
      <c r="B23" s="26">
        <v>511401.5</v>
      </c>
      <c r="C23" s="21">
        <v>29332</v>
      </c>
      <c r="D23" s="26">
        <v>514585.4</v>
      </c>
      <c r="E23" s="21">
        <v>28255.2</v>
      </c>
      <c r="F23" s="22">
        <v>637700</v>
      </c>
      <c r="G23" s="21">
        <v>30217</v>
      </c>
      <c r="H23" s="18">
        <v>3.09</v>
      </c>
      <c r="I23" s="18">
        <v>0.15</v>
      </c>
      <c r="J23" s="18">
        <v>3.029</v>
      </c>
      <c r="K23" s="18">
        <v>0.15</v>
      </c>
      <c r="L23" s="18">
        <v>2.57</v>
      </c>
      <c r="M23" s="18">
        <v>0.1500089996806912</v>
      </c>
      <c r="O23" s="13"/>
      <c r="P23" s="13"/>
    </row>
    <row r="24" spans="1:16" s="19" customFormat="1" ht="22.5" customHeight="1">
      <c r="A24" s="14" t="s">
        <v>24</v>
      </c>
      <c r="B24" s="27">
        <v>234543</v>
      </c>
      <c r="C24" s="28">
        <v>517354</v>
      </c>
      <c r="D24" s="27">
        <v>291408.6</v>
      </c>
      <c r="E24" s="28">
        <v>529654</v>
      </c>
      <c r="F24" s="16">
        <v>397274</v>
      </c>
      <c r="G24" s="17">
        <v>571949</v>
      </c>
      <c r="H24" s="18">
        <v>3.98</v>
      </c>
      <c r="I24" s="18">
        <v>0.3</v>
      </c>
      <c r="J24" s="18">
        <v>3.71</v>
      </c>
      <c r="K24" s="18">
        <v>0.3</v>
      </c>
      <c r="L24" s="18">
        <v>4.36</v>
      </c>
      <c r="M24" s="18">
        <v>0.3</v>
      </c>
      <c r="O24" s="13"/>
      <c r="P24" s="13"/>
    </row>
    <row r="25" spans="1:16" s="19" customFormat="1" ht="22.5" customHeight="1">
      <c r="A25" s="14" t="s">
        <v>25</v>
      </c>
      <c r="B25" s="17"/>
      <c r="C25" s="17"/>
      <c r="D25" s="17"/>
      <c r="E25" s="17"/>
      <c r="F25" s="16">
        <v>0</v>
      </c>
      <c r="G25" s="17"/>
      <c r="H25" s="18"/>
      <c r="I25" s="18"/>
      <c r="J25" s="18">
        <v>0</v>
      </c>
      <c r="K25" s="18"/>
      <c r="L25" s="18"/>
      <c r="M25" s="18"/>
      <c r="O25" s="13"/>
      <c r="P25" s="13"/>
    </row>
    <row r="26" spans="1:16" ht="22.5" customHeight="1">
      <c r="A26" s="8" t="s">
        <v>27</v>
      </c>
      <c r="B26" s="24">
        <f>B27+B28</f>
        <v>2004.5</v>
      </c>
      <c r="C26" s="24">
        <f>C27+C28</f>
        <v>108308.6</v>
      </c>
      <c r="D26" s="24">
        <f>D27+D28</f>
        <v>2004.5</v>
      </c>
      <c r="E26" s="24">
        <f>E27+E28</f>
        <v>110082.1</v>
      </c>
      <c r="F26" s="23">
        <v>2104</v>
      </c>
      <c r="G26" s="24">
        <v>93527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O26" s="13"/>
      <c r="P26" s="13"/>
    </row>
    <row r="27" spans="1:16" s="19" customFormat="1" ht="22.5" customHeight="1">
      <c r="A27" s="14" t="s">
        <v>23</v>
      </c>
      <c r="B27" s="17"/>
      <c r="C27" s="17"/>
      <c r="D27" s="17">
        <v>0</v>
      </c>
      <c r="E27" s="17">
        <v>0</v>
      </c>
      <c r="F27" s="16">
        <v>0</v>
      </c>
      <c r="G27" s="17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O27" s="13"/>
      <c r="P27" s="13"/>
    </row>
    <row r="28" spans="1:16" s="19" customFormat="1" ht="22.5" customHeight="1">
      <c r="A28" s="14" t="s">
        <v>24</v>
      </c>
      <c r="B28" s="17">
        <v>2004.5</v>
      </c>
      <c r="C28" s="17">
        <v>108308.6</v>
      </c>
      <c r="D28" s="17">
        <v>2004.5</v>
      </c>
      <c r="E28" s="17">
        <v>110082.1</v>
      </c>
      <c r="F28" s="16">
        <v>2104</v>
      </c>
      <c r="G28" s="17">
        <v>93527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O28" s="13"/>
      <c r="P28" s="13"/>
    </row>
    <row r="29" spans="1:16" s="19" customFormat="1" ht="22.5" customHeight="1">
      <c r="A29" s="14" t="s">
        <v>25</v>
      </c>
      <c r="B29" s="17"/>
      <c r="C29" s="17"/>
      <c r="D29" s="17">
        <v>0</v>
      </c>
      <c r="E29" s="17">
        <v>0</v>
      </c>
      <c r="F29" s="16">
        <v>0</v>
      </c>
      <c r="G29" s="17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O29" s="13"/>
      <c r="P29" s="13"/>
    </row>
    <row r="30" spans="1:16" ht="22.5" customHeight="1">
      <c r="A30" s="8" t="s">
        <v>28</v>
      </c>
      <c r="B30" s="24">
        <f>B31+B32</f>
        <v>1931404</v>
      </c>
      <c r="C30" s="24">
        <f>C31+C32</f>
        <v>1543317</v>
      </c>
      <c r="D30" s="24">
        <f>D31+D32</f>
        <v>2193415.4</v>
      </c>
      <c r="E30" s="24">
        <f>E31+E32</f>
        <v>1618537.79</v>
      </c>
      <c r="F30" s="23">
        <v>2696020</v>
      </c>
      <c r="G30" s="24">
        <v>1638356</v>
      </c>
      <c r="H30" s="25">
        <f aca="true" t="shared" si="1" ref="H30:M30">(B31*H31+B32*H32)/B30</f>
        <v>8.213371536975174</v>
      </c>
      <c r="I30" s="25">
        <f t="shared" si="1"/>
        <v>4.392045587523497</v>
      </c>
      <c r="J30" s="25">
        <f>(D31*J31+D32*J32)/D30</f>
        <v>8.24942843293614</v>
      </c>
      <c r="K30" s="25">
        <f>(E31*K31+E32*K32)/E30</f>
        <v>5.356648442480914</v>
      </c>
      <c r="L30" s="25">
        <f t="shared" si="1"/>
        <v>8.216170269508387</v>
      </c>
      <c r="M30" s="25">
        <f t="shared" si="1"/>
        <v>6.135949695914685</v>
      </c>
      <c r="O30" s="13"/>
      <c r="P30" s="13"/>
    </row>
    <row r="31" spans="1:16" s="19" customFormat="1" ht="22.5" customHeight="1">
      <c r="A31" s="14" t="s">
        <v>23</v>
      </c>
      <c r="B31" s="29">
        <v>1194736</v>
      </c>
      <c r="C31" s="17">
        <v>850750</v>
      </c>
      <c r="D31" s="17">
        <v>1317139.4</v>
      </c>
      <c r="E31" s="17">
        <v>924009.79</v>
      </c>
      <c r="F31" s="16">
        <v>1798531</v>
      </c>
      <c r="G31" s="17">
        <v>983034</v>
      </c>
      <c r="H31" s="30">
        <v>7.79</v>
      </c>
      <c r="I31" s="30">
        <v>2.79</v>
      </c>
      <c r="J31" s="30">
        <v>7.79</v>
      </c>
      <c r="K31" s="30">
        <v>4.61</v>
      </c>
      <c r="L31" s="18">
        <v>7.84</v>
      </c>
      <c r="M31" s="18">
        <v>4.52</v>
      </c>
      <c r="O31" s="13"/>
      <c r="P31" s="13"/>
    </row>
    <row r="32" spans="1:16" s="19" customFormat="1" ht="22.5" customHeight="1">
      <c r="A32" s="14" t="s">
        <v>24</v>
      </c>
      <c r="B32" s="17">
        <v>736668</v>
      </c>
      <c r="C32" s="17">
        <v>692567</v>
      </c>
      <c r="D32" s="17">
        <v>876276</v>
      </c>
      <c r="E32" s="17">
        <v>694528</v>
      </c>
      <c r="F32" s="16">
        <v>897489</v>
      </c>
      <c r="G32" s="17">
        <v>655322</v>
      </c>
      <c r="H32" s="30">
        <v>8.9</v>
      </c>
      <c r="I32" s="30">
        <v>6.36</v>
      </c>
      <c r="J32" s="30">
        <v>8.94</v>
      </c>
      <c r="K32" s="30">
        <v>6.35</v>
      </c>
      <c r="L32" s="18">
        <v>8.97</v>
      </c>
      <c r="M32" s="18">
        <v>8.56</v>
      </c>
      <c r="O32" s="13"/>
      <c r="P32" s="13"/>
    </row>
    <row r="33" spans="1:16" s="19" customFormat="1" ht="22.5" customHeight="1">
      <c r="A33" s="14" t="s">
        <v>25</v>
      </c>
      <c r="B33" s="17">
        <v>713660</v>
      </c>
      <c r="C33" s="17">
        <v>608505</v>
      </c>
      <c r="D33" s="17">
        <v>713660</v>
      </c>
      <c r="E33" s="17">
        <v>610325</v>
      </c>
      <c r="F33" s="16">
        <v>713660</v>
      </c>
      <c r="G33" s="17">
        <v>575189</v>
      </c>
      <c r="H33" s="30">
        <v>9</v>
      </c>
      <c r="I33" s="30">
        <v>6.5</v>
      </c>
      <c r="J33" s="30">
        <v>9</v>
      </c>
      <c r="K33" s="30">
        <v>6.5</v>
      </c>
      <c r="L33" s="18">
        <v>9</v>
      </c>
      <c r="M33" s="18">
        <v>6.5</v>
      </c>
      <c r="O33" s="13"/>
      <c r="P33" s="13"/>
    </row>
    <row r="34" spans="1:16" ht="22.5" customHeight="1">
      <c r="A34" s="8" t="s">
        <v>29</v>
      </c>
      <c r="B34" s="24">
        <f>B35+B36</f>
        <v>3231334.6</v>
      </c>
      <c r="C34" s="24">
        <f>C35+C36</f>
        <v>2495333.4000000004</v>
      </c>
      <c r="D34" s="24">
        <f>D35+D36</f>
        <v>3693956.8000000003</v>
      </c>
      <c r="E34" s="24">
        <f>E35+E36</f>
        <v>2588881.09</v>
      </c>
      <c r="F34" s="23">
        <v>4482694</v>
      </c>
      <c r="G34" s="24">
        <v>2808573</v>
      </c>
      <c r="H34" s="25">
        <f>(B35*H35+B36*H36)/B34</f>
        <v>5.68713942994328</v>
      </c>
      <c r="I34" s="25">
        <f>(C35*I35+C36*I36)/C34</f>
        <v>2.780359778777457</v>
      </c>
      <c r="J34" s="25">
        <v>5.714044063618537</v>
      </c>
      <c r="K34" s="25">
        <v>3.6148320434455674</v>
      </c>
      <c r="L34" s="25">
        <v>5.6934430523252315</v>
      </c>
      <c r="M34" s="25">
        <v>4.094315590851067</v>
      </c>
      <c r="O34" s="13"/>
      <c r="P34" s="13"/>
    </row>
    <row r="35" spans="1:16" s="19" customFormat="1" ht="22.5" customHeight="1">
      <c r="A35" s="14" t="s">
        <v>23</v>
      </c>
      <c r="B35" s="17">
        <f aca="true" t="shared" si="2" ref="B35:E37">B19+B23+B27+B31</f>
        <v>2005828.1</v>
      </c>
      <c r="C35" s="17">
        <f t="shared" si="2"/>
        <v>1000341.8</v>
      </c>
      <c r="D35" s="17">
        <f t="shared" si="2"/>
        <v>2139000.7</v>
      </c>
      <c r="E35" s="17">
        <f t="shared" si="2"/>
        <v>1074141.99</v>
      </c>
      <c r="F35" s="16">
        <v>2778287</v>
      </c>
      <c r="G35" s="17">
        <v>1137597</v>
      </c>
      <c r="H35" s="18">
        <f aca="true" t="shared" si="3" ref="H35:I37">(B31*H31+B23*H23)/B35</f>
        <v>5.427795170981999</v>
      </c>
      <c r="I35" s="18">
        <f t="shared" si="3"/>
        <v>2.3771797799512124</v>
      </c>
      <c r="J35" s="18">
        <v>5.628353580049127</v>
      </c>
      <c r="K35" s="18">
        <v>3.9374372396297868</v>
      </c>
      <c r="L35" s="18">
        <v>5.665135401778146</v>
      </c>
      <c r="M35" s="18">
        <v>3.909861314633698</v>
      </c>
      <c r="O35" s="13"/>
      <c r="P35" s="13"/>
    </row>
    <row r="36" spans="1:16" s="19" customFormat="1" ht="22.5" customHeight="1">
      <c r="A36" s="14" t="s">
        <v>24</v>
      </c>
      <c r="B36" s="17">
        <f t="shared" si="2"/>
        <v>1225506.5</v>
      </c>
      <c r="C36" s="17">
        <f t="shared" si="2"/>
        <v>1494991.6</v>
      </c>
      <c r="D36" s="17">
        <f t="shared" si="2"/>
        <v>1554956.1</v>
      </c>
      <c r="E36" s="17">
        <f t="shared" si="2"/>
        <v>1514739.1</v>
      </c>
      <c r="F36" s="16">
        <v>1704407</v>
      </c>
      <c r="G36" s="17">
        <v>1670976</v>
      </c>
      <c r="H36" s="18">
        <f t="shared" si="3"/>
        <v>6.111616984487639</v>
      </c>
      <c r="I36" s="18">
        <f t="shared" si="3"/>
        <v>3.0501390910825186</v>
      </c>
      <c r="J36" s="18">
        <v>5.851805175934088</v>
      </c>
      <c r="K36" s="18">
        <v>3.397328577861845</v>
      </c>
      <c r="L36" s="18">
        <v>5.739586243191914</v>
      </c>
      <c r="M36" s="18">
        <v>4.219891680072006</v>
      </c>
      <c r="O36" s="13"/>
      <c r="P36" s="13"/>
    </row>
    <row r="37" spans="1:16" s="19" customFormat="1" ht="22.5" customHeight="1">
      <c r="A37" s="14" t="s">
        <v>25</v>
      </c>
      <c r="B37" s="17">
        <f t="shared" si="2"/>
        <v>713660</v>
      </c>
      <c r="C37" s="17">
        <f t="shared" si="2"/>
        <v>719132.9</v>
      </c>
      <c r="D37" s="17">
        <f t="shared" si="2"/>
        <v>713660</v>
      </c>
      <c r="E37" s="17">
        <f t="shared" si="2"/>
        <v>715508.6</v>
      </c>
      <c r="F37" s="16">
        <v>713660</v>
      </c>
      <c r="G37" s="17">
        <v>860513</v>
      </c>
      <c r="H37" s="18">
        <f t="shared" si="3"/>
        <v>9</v>
      </c>
      <c r="I37" s="18">
        <f t="shared" si="3"/>
        <v>5.500071683551121</v>
      </c>
      <c r="J37" s="18">
        <v>9</v>
      </c>
      <c r="K37" s="18">
        <v>5.86596548099397</v>
      </c>
      <c r="L37" s="18">
        <v>9</v>
      </c>
      <c r="M37" s="18">
        <v>5.817393229387586</v>
      </c>
      <c r="O37" s="13"/>
      <c r="P37" s="13"/>
    </row>
    <row r="38" spans="1:13" ht="15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5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5.75">
      <c r="A40" s="49" t="s">
        <v>30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5.75">
      <c r="A41" s="49" t="s">
        <v>31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5.75">
      <c r="A43" s="49" t="s">
        <v>32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5.75">
      <c r="A45" s="49" t="s">
        <v>33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7" ht="15">
      <c r="A47" s="31" t="s">
        <v>34</v>
      </c>
    </row>
    <row r="52" spans="2:7" ht="15">
      <c r="B52" s="32"/>
      <c r="C52" s="32"/>
      <c r="D52" s="32"/>
      <c r="E52" s="32"/>
      <c r="F52" s="32"/>
      <c r="G52" s="32"/>
    </row>
  </sheetData>
  <sheetProtection password="CC53" sheet="1" objects="1" scenarios="1"/>
  <mergeCells count="35">
    <mergeCell ref="A43:M43"/>
    <mergeCell ref="A44:M44"/>
    <mergeCell ref="A45:M45"/>
    <mergeCell ref="L15:M15"/>
    <mergeCell ref="A38:M38"/>
    <mergeCell ref="A39:M39"/>
    <mergeCell ref="A40:M40"/>
    <mergeCell ref="A41:M41"/>
    <mergeCell ref="A42:M42"/>
    <mergeCell ref="H13:I15"/>
    <mergeCell ref="J13:K13"/>
    <mergeCell ref="L13:M13"/>
    <mergeCell ref="D14:E14"/>
    <mergeCell ref="F14:G14"/>
    <mergeCell ref="J14:K14"/>
    <mergeCell ref="L14:M14"/>
    <mergeCell ref="D15:E15"/>
    <mergeCell ref="F15:G15"/>
    <mergeCell ref="J15:K15"/>
    <mergeCell ref="A7:M7"/>
    <mergeCell ref="A8:M8"/>
    <mergeCell ref="A11:A17"/>
    <mergeCell ref="B11:G11"/>
    <mergeCell ref="H11:M11"/>
    <mergeCell ref="B12:G12"/>
    <mergeCell ref="H12:M12"/>
    <mergeCell ref="B13:C15"/>
    <mergeCell ref="D13:E13"/>
    <mergeCell ref="F13:G13"/>
    <mergeCell ref="A6:M6"/>
    <mergeCell ref="A1:M1"/>
    <mergeCell ref="A2:M2"/>
    <mergeCell ref="A3:M3"/>
    <mergeCell ref="A4:M4"/>
    <mergeCell ref="A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2015-06-10T08:24:32Z</dcterms:modified>
  <cp:category/>
  <cp:version/>
  <cp:contentType/>
  <cp:contentStatus/>
</cp:coreProperties>
</file>